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5\Dropbox\ПОЛИМЕР КОРП\ВИКТОР\ПАЛЛЕТЫ\"/>
    </mc:Choice>
  </mc:AlternateContent>
  <bookViews>
    <workbookView xWindow="0" yWindow="60" windowWidth="14925" windowHeight="1320"/>
  </bookViews>
  <sheets>
    <sheet name="Пластиковые паллеты" sheetId="1" r:id="rId1"/>
    <sheet name="Лист1" sheetId="2" r:id="rId2"/>
  </sheets>
  <definedNames>
    <definedName name="_xlnm._FilterDatabase" localSheetId="0" hidden="1">'Пластиковые паллеты'!$B$15:$B$25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" i="2"/>
  <c r="F2" i="2"/>
  <c r="F3" i="2"/>
  <c r="F4" i="2"/>
  <c r="F5" i="2"/>
  <c r="F6" i="2"/>
  <c r="F7" i="2"/>
  <c r="F8" i="2"/>
  <c r="F9" i="2"/>
  <c r="F10" i="2"/>
  <c r="F1" i="2"/>
  <c r="E2" i="2"/>
  <c r="E3" i="2"/>
  <c r="E4" i="2"/>
  <c r="E5" i="2"/>
  <c r="E6" i="2"/>
  <c r="E7" i="2"/>
  <c r="E8" i="2"/>
  <c r="E9" i="2"/>
  <c r="E10" i="2"/>
  <c r="E1" i="2"/>
  <c r="M16" i="1" l="1"/>
  <c r="M18" i="1"/>
  <c r="M17" i="1"/>
  <c r="M19" i="1"/>
  <c r="M20" i="1"/>
  <c r="M22" i="1"/>
  <c r="M21" i="1"/>
  <c r="M23" i="1"/>
  <c r="M24" i="1"/>
  <c r="M25" i="1"/>
  <c r="M26" i="1" l="1"/>
  <c r="M27" i="1" l="1"/>
  <c r="M28" i="1" s="1"/>
</calcChain>
</file>

<file path=xl/sharedStrings.xml><?xml version="1.0" encoding="utf-8"?>
<sst xmlns="http://schemas.openxmlformats.org/spreadsheetml/2006/main" count="73" uniqueCount="54">
  <si>
    <t xml:space="preserve">Температура эксплуатации:  </t>
  </si>
  <si>
    <t>-30 + 60  </t>
  </si>
  <si>
    <t>Цвет:</t>
  </si>
  <si>
    <t>Динамическая  нагрузка:</t>
  </si>
  <si>
    <t>Статическая  нагрузка:</t>
  </si>
  <si>
    <t>синий, зеленый, серый, красный</t>
  </si>
  <si>
    <t>Вес (кг)</t>
  </si>
  <si>
    <t>Тип:</t>
  </si>
  <si>
    <t>перфорированные</t>
  </si>
  <si>
    <t>Образец</t>
  </si>
  <si>
    <t>Цена 1-49 шт.</t>
  </si>
  <si>
    <t>Цена 50-150 шт.</t>
  </si>
  <si>
    <t> -30 + 60</t>
  </si>
  <si>
    <t>перфорированные  с  полозьями</t>
  </si>
  <si>
    <t>сплошные</t>
  </si>
  <si>
    <t>серый</t>
  </si>
  <si>
    <t>сплошные с  полозьями</t>
  </si>
  <si>
    <t> -30 + 60  </t>
  </si>
  <si>
    <t>синий, зеленый, серый, красный, желтый, черный</t>
  </si>
  <si>
    <t>1200 Х 1000 Х 150</t>
  </si>
  <si>
    <t>1200 Х 1000 Х 160</t>
  </si>
  <si>
    <t xml:space="preserve">1200 Х 1000 Х 150 </t>
  </si>
  <si>
    <t xml:space="preserve">1200 Х 800 Х 160 </t>
  </si>
  <si>
    <t>1200 Х 800 Х 150</t>
  </si>
  <si>
    <t>1200 Х 800 Х 160</t>
  </si>
  <si>
    <t xml:space="preserve">Размер (мм) : </t>
  </si>
  <si>
    <t xml:space="preserve"> 1200 Х 1000 Х 160</t>
  </si>
  <si>
    <t>800 Х 600 Х 150</t>
  </si>
  <si>
    <t>600 Х 400 Х 150</t>
  </si>
  <si>
    <t>г.Казань</t>
  </si>
  <si>
    <t>ул.Парижской Коммуны 25/39, 420021</t>
  </si>
  <si>
    <t>тел.(843) 2-93-27-44</t>
  </si>
  <si>
    <t>тел.(843) 2-93-27-34</t>
  </si>
  <si>
    <t>Email: polimerinc@mail.ru</t>
  </si>
  <si>
    <t>Цена (руб) БЕЗ НДС</t>
  </si>
  <si>
    <t>КОЛ-ВО ШТУК</t>
  </si>
  <si>
    <t>СУММА ЗАКАЗА</t>
  </si>
  <si>
    <t>ЗАКАЗ (ВПИШИТЕ КОЛ-ВО)</t>
  </si>
  <si>
    <t>ИТОГО (РУБ) БЕЗ НДС</t>
  </si>
  <si>
    <t>НДС</t>
  </si>
  <si>
    <t>ИТОГО (РУБ) С НДС</t>
  </si>
  <si>
    <t>Форма заявки - пластиковые паллеты</t>
  </si>
  <si>
    <t>Цена от 151 шт</t>
  </si>
  <si>
    <t>Банковские реквизиты</t>
  </si>
  <si>
    <t>ОГРН 1131690068070</t>
  </si>
  <si>
    <t>Условия оплаты: 100 % предоплата</t>
  </si>
  <si>
    <t>ООО «Полимер Корпорейшн»</t>
  </si>
  <si>
    <t>ИНН/КПП 1655347453/165501001</t>
  </si>
  <si>
    <t>Расчетный счет: 40702810514640005215, в ФИЛИАЛ N 6318 ВТБ 24 (ПАО)</t>
  </si>
  <si>
    <t>Корр. счет: 30101810700000000955, БИК 043602955</t>
  </si>
  <si>
    <t>ИЗГОТОВЛЕНИЕ В ТЕЧЕНИЕ 14 ДНЕЙ С МОМЕНТА ОПЛАТЫ</t>
  </si>
  <si>
    <r>
      <t xml:space="preserve">синий, зеленый, </t>
    </r>
    <r>
      <rPr>
        <b/>
        <sz val="11"/>
        <color theme="1"/>
        <rFont val="Calibri"/>
        <family val="2"/>
        <charset val="204"/>
        <scheme val="minor"/>
      </rPr>
      <t>серый</t>
    </r>
    <r>
      <rPr>
        <sz val="11"/>
        <color theme="1"/>
        <rFont val="Calibri"/>
        <family val="2"/>
        <charset val="204"/>
        <scheme val="minor"/>
      </rPr>
      <t>, красный</t>
    </r>
  </si>
  <si>
    <r>
      <t xml:space="preserve">синий, зеленый, </t>
    </r>
    <r>
      <rPr>
        <b/>
        <sz val="11"/>
        <color theme="1"/>
        <rFont val="Calibri"/>
        <family val="2"/>
        <charset val="204"/>
        <scheme val="minor"/>
      </rPr>
      <t>серый,</t>
    </r>
    <r>
      <rPr>
        <sz val="11"/>
        <color theme="1"/>
        <rFont val="Calibri"/>
        <family val="2"/>
        <charset val="204"/>
        <scheme val="minor"/>
      </rPr>
      <t xml:space="preserve"> красный, желтый, черный</t>
    </r>
  </si>
  <si>
    <t>«Полимер Корпорейшн»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</si>
</sst>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OpenSansRegula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OpenSansRegula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0"/>
      <color rgb="FF000000"/>
      <name val="Inherit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4" tint="-0.49998474074526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9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 applyProtection="1">
      <alignment horizontal="center" vertical="center"/>
      <protection locked="0" hidden="1"/>
    </xf>
    <xf numFmtId="2" fontId="10" fillId="0" borderId="11" xfId="0" applyNumberFormat="1" applyFont="1" applyFill="1" applyBorder="1" applyAlignment="1" applyProtection="1">
      <alignment horizontal="right" vertical="center"/>
      <protection hidden="1"/>
    </xf>
    <xf numFmtId="2" fontId="13" fillId="4" borderId="10" xfId="0" applyNumberFormat="1" applyFont="1" applyFill="1" applyBorder="1" applyAlignment="1" applyProtection="1">
      <alignment horizontal="right" vertical="center"/>
      <protection hidden="1"/>
    </xf>
    <xf numFmtId="2" fontId="13" fillId="4" borderId="1" xfId="0" applyNumberFormat="1" applyFont="1" applyFill="1" applyBorder="1" applyAlignment="1" applyProtection="1">
      <alignment horizontal="right" vertical="center"/>
      <protection hidden="1"/>
    </xf>
    <xf numFmtId="2" fontId="17" fillId="2" borderId="1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8" fillId="2" borderId="12" xfId="0" applyFont="1" applyFill="1" applyBorder="1" applyAlignment="1">
      <alignment vertical="center"/>
    </xf>
    <xf numFmtId="0" fontId="18" fillId="2" borderId="13" xfId="0" applyFont="1" applyFill="1" applyBorder="1"/>
    <xf numFmtId="0" fontId="18" fillId="2" borderId="14" xfId="0" applyFont="1" applyFill="1" applyBorder="1"/>
    <xf numFmtId="0" fontId="18" fillId="2" borderId="15" xfId="0" applyFont="1" applyFill="1" applyBorder="1" applyAlignment="1">
      <alignment vertical="center"/>
    </xf>
    <xf numFmtId="0" fontId="18" fillId="2" borderId="0" xfId="0" applyFont="1" applyFill="1" applyBorder="1"/>
    <xf numFmtId="0" fontId="18" fillId="2" borderId="16" xfId="0" applyFont="1" applyFill="1" applyBorder="1"/>
    <xf numFmtId="0" fontId="18" fillId="2" borderId="15" xfId="0" applyFont="1" applyFill="1" applyBorder="1"/>
    <xf numFmtId="0" fontId="18" fillId="2" borderId="17" xfId="0" applyFont="1" applyFill="1" applyBorder="1"/>
    <xf numFmtId="0" fontId="18" fillId="2" borderId="18" xfId="0" applyFont="1" applyFill="1" applyBorder="1"/>
    <xf numFmtId="0" fontId="18" fillId="2" borderId="19" xfId="0" applyFont="1" applyFill="1" applyBorder="1"/>
    <xf numFmtId="0" fontId="19" fillId="0" borderId="0" xfId="0" applyFont="1"/>
    <xf numFmtId="0" fontId="14" fillId="0" borderId="0" xfId="0" applyFont="1" applyAlignment="1">
      <alignment vertical="center"/>
    </xf>
    <xf numFmtId="0" fontId="20" fillId="0" borderId="0" xfId="0" applyFont="1"/>
    <xf numFmtId="0" fontId="14" fillId="0" borderId="0" xfId="0" applyFont="1"/>
    <xf numFmtId="0" fontId="21" fillId="0" borderId="0" xfId="0" applyFont="1"/>
    <xf numFmtId="0" fontId="2" fillId="0" borderId="1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191823</xdr:colOff>
      <xdr:row>15</xdr:row>
      <xdr:rowOff>304270</xdr:rowOff>
    </xdr:from>
    <xdr:to>
      <xdr:col>0</xdr:col>
      <xdr:colOff>1439772</xdr:colOff>
      <xdr:row>15</xdr:row>
      <xdr:rowOff>913955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23" y="2933170"/>
          <a:ext cx="1247949" cy="609685"/>
        </a:xfrm>
        <a:prstGeom prst="rect">
          <a:avLst/>
        </a:prstGeom>
      </xdr:spPr>
    </xdr:pic>
    <xdr:clientData/>
  </xdr:twoCellAnchor>
  <xdr:twoCellAnchor editAs="oneCell">
    <xdr:from>
      <xdr:col>0</xdr:col>
      <xdr:colOff>297656</xdr:colOff>
      <xdr:row>17</xdr:row>
      <xdr:rowOff>263764</xdr:rowOff>
    </xdr:from>
    <xdr:to>
      <xdr:col>0</xdr:col>
      <xdr:colOff>1493572</xdr:colOff>
      <xdr:row>17</xdr:row>
      <xdr:rowOff>857914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6" y="3883264"/>
          <a:ext cx="1195916" cy="594150"/>
        </a:xfrm>
        <a:prstGeom prst="rect">
          <a:avLst/>
        </a:prstGeom>
      </xdr:spPr>
    </xdr:pic>
    <xdr:clientData/>
  </xdr:twoCellAnchor>
  <xdr:twoCellAnchor editAs="oneCell">
    <xdr:from>
      <xdr:col>0</xdr:col>
      <xdr:colOff>232834</xdr:colOff>
      <xdr:row>19</xdr:row>
      <xdr:rowOff>220925</xdr:rowOff>
    </xdr:from>
    <xdr:to>
      <xdr:col>0</xdr:col>
      <xdr:colOff>1480783</xdr:colOff>
      <xdr:row>19</xdr:row>
      <xdr:rowOff>830610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6560342"/>
          <a:ext cx="1247949" cy="609685"/>
        </a:xfrm>
        <a:prstGeom prst="rect">
          <a:avLst/>
        </a:prstGeom>
      </xdr:spPr>
    </xdr:pic>
    <xdr:clientData/>
  </xdr:twoCellAnchor>
  <xdr:twoCellAnchor editAs="oneCell">
    <xdr:from>
      <xdr:col>0</xdr:col>
      <xdr:colOff>101864</xdr:colOff>
      <xdr:row>21</xdr:row>
      <xdr:rowOff>260349</xdr:rowOff>
    </xdr:from>
    <xdr:to>
      <xdr:col>0</xdr:col>
      <xdr:colOff>1597498</xdr:colOff>
      <xdr:row>21</xdr:row>
      <xdr:rowOff>1003403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64" y="8914492"/>
          <a:ext cx="1495634" cy="743054"/>
        </a:xfrm>
        <a:prstGeom prst="rect">
          <a:avLst/>
        </a:prstGeom>
      </xdr:spPr>
    </xdr:pic>
    <xdr:clientData/>
  </xdr:twoCellAnchor>
  <xdr:twoCellAnchor editAs="oneCell">
    <xdr:from>
      <xdr:col>0</xdr:col>
      <xdr:colOff>325438</xdr:colOff>
      <xdr:row>23</xdr:row>
      <xdr:rowOff>108780</xdr:rowOff>
    </xdr:from>
    <xdr:to>
      <xdr:col>0</xdr:col>
      <xdr:colOff>1270000</xdr:colOff>
      <xdr:row>23</xdr:row>
      <xdr:rowOff>752482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438" y="10554530"/>
          <a:ext cx="944562" cy="643702"/>
        </a:xfrm>
        <a:prstGeom prst="rect">
          <a:avLst/>
        </a:prstGeom>
      </xdr:spPr>
    </xdr:pic>
    <xdr:clientData/>
  </xdr:twoCellAnchor>
  <xdr:twoCellAnchor editAs="oneCell">
    <xdr:from>
      <xdr:col>0</xdr:col>
      <xdr:colOff>305594</xdr:colOff>
      <xdr:row>24</xdr:row>
      <xdr:rowOff>165365</xdr:rowOff>
    </xdr:from>
    <xdr:to>
      <xdr:col>0</xdr:col>
      <xdr:colOff>1382550</xdr:colOff>
      <xdr:row>24</xdr:row>
      <xdr:rowOff>904875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94" y="11373115"/>
          <a:ext cx="1076956" cy="7395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67670</xdr:rowOff>
    </xdr:from>
    <xdr:to>
      <xdr:col>1</xdr:col>
      <xdr:colOff>1501510</xdr:colOff>
      <xdr:row>9</xdr:row>
      <xdr:rowOff>140247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6420"/>
          <a:ext cx="3385343" cy="1381584"/>
        </a:xfrm>
        <a:prstGeom prst="rect">
          <a:avLst/>
        </a:prstGeom>
      </xdr:spPr>
    </xdr:pic>
    <xdr:clientData/>
  </xdr:twoCellAnchor>
  <xdr:twoCellAnchor editAs="oneCell">
    <xdr:from>
      <xdr:col>0</xdr:col>
      <xdr:colOff>211667</xdr:colOff>
      <xdr:row>16</xdr:row>
      <xdr:rowOff>179916</xdr:rowOff>
    </xdr:from>
    <xdr:to>
      <xdr:col>0</xdr:col>
      <xdr:colOff>1472338</xdr:colOff>
      <xdr:row>16</xdr:row>
      <xdr:rowOff>804333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3951816"/>
          <a:ext cx="1260671" cy="624417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349251</xdr:colOff>
      <xdr:row>18</xdr:row>
      <xdr:rowOff>132196</xdr:rowOff>
    </xdr:from>
    <xdr:to>
      <xdr:col>0</xdr:col>
      <xdr:colOff>1306287</xdr:colOff>
      <xdr:row>18</xdr:row>
      <xdr:rowOff>694102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1" y="5819982"/>
          <a:ext cx="957036" cy="561906"/>
        </a:xfrm>
        <a:prstGeom prst="rect">
          <a:avLst/>
        </a:prstGeom>
      </xdr:spPr>
    </xdr:pic>
    <xdr:clientData/>
  </xdr:twoCellAnchor>
  <xdr:twoCellAnchor editAs="oneCell">
    <xdr:from>
      <xdr:col>0</xdr:col>
      <xdr:colOff>211665</xdr:colOff>
      <xdr:row>20</xdr:row>
      <xdr:rowOff>158749</xdr:rowOff>
    </xdr:from>
    <xdr:to>
      <xdr:col>0</xdr:col>
      <xdr:colOff>1566332</xdr:colOff>
      <xdr:row>20</xdr:row>
      <xdr:rowOff>829723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5" y="8022166"/>
          <a:ext cx="1354667" cy="670974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222251</xdr:colOff>
      <xdr:row>22</xdr:row>
      <xdr:rowOff>31749</xdr:rowOff>
    </xdr:from>
    <xdr:to>
      <xdr:col>0</xdr:col>
      <xdr:colOff>1566333</xdr:colOff>
      <xdr:row>22</xdr:row>
      <xdr:rowOff>820902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1" y="8847666"/>
          <a:ext cx="1344082" cy="78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="60" zoomScaleNormal="60" workbookViewId="0">
      <selection activeCell="K26" sqref="K26:L26"/>
    </sheetView>
  </sheetViews>
  <sheetFormatPr defaultRowHeight="12.75"/>
  <cols>
    <col min="1" max="1" width="28.28515625" style="1" customWidth="1"/>
    <col min="2" max="2" width="24.28515625" style="1" customWidth="1"/>
    <col min="3" max="3" width="41.7109375" style="1" bestFit="1" customWidth="1"/>
    <col min="4" max="4" width="14.5703125" style="1" customWidth="1"/>
    <col min="5" max="5" width="10.85546875" style="1" customWidth="1"/>
    <col min="6" max="6" width="15.85546875" style="1" customWidth="1"/>
    <col min="7" max="7" width="12.7109375" style="1" customWidth="1"/>
    <col min="8" max="8" width="10.7109375" style="1" customWidth="1"/>
    <col min="9" max="9" width="16" style="1" bestFit="1" customWidth="1"/>
    <col min="10" max="10" width="18.5703125" style="1" bestFit="1" customWidth="1"/>
    <col min="11" max="11" width="16.7109375" style="1" bestFit="1" customWidth="1"/>
    <col min="12" max="12" width="15.28515625" style="1" customWidth="1"/>
    <col min="13" max="13" width="40.140625" style="1" customWidth="1"/>
    <col min="14" max="16384" width="9.140625" style="1"/>
  </cols>
  <sheetData>
    <row r="1" spans="1:13" ht="12.75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27" customFormat="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7" customFormat="1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 customHeight="1">
      <c r="D5" s="10"/>
      <c r="E5" s="10"/>
      <c r="F5" s="10"/>
      <c r="G5" s="10"/>
      <c r="H5" s="10"/>
      <c r="I5" s="10"/>
      <c r="J5" s="57" t="s">
        <v>43</v>
      </c>
      <c r="K5" s="57"/>
      <c r="L5" s="57"/>
      <c r="M5" s="57"/>
    </row>
    <row r="6" spans="1:13" ht="12.75" customHeight="1">
      <c r="C6" s="9" t="s">
        <v>53</v>
      </c>
      <c r="E6" s="38" t="s">
        <v>45</v>
      </c>
      <c r="F6" s="10"/>
      <c r="H6" s="39"/>
      <c r="I6" s="39"/>
      <c r="J6" s="28" t="s">
        <v>46</v>
      </c>
      <c r="K6" s="29"/>
      <c r="L6" s="29"/>
      <c r="M6" s="30"/>
    </row>
    <row r="7" spans="1:13" ht="12.75" customHeight="1">
      <c r="C7" s="9" t="s">
        <v>29</v>
      </c>
      <c r="D7" s="10"/>
      <c r="E7" s="42" t="s">
        <v>50</v>
      </c>
      <c r="F7" s="41"/>
      <c r="G7" s="40"/>
      <c r="H7" s="40"/>
      <c r="J7" s="31" t="s">
        <v>47</v>
      </c>
      <c r="K7" s="32"/>
      <c r="L7" s="32"/>
      <c r="M7" s="33"/>
    </row>
    <row r="8" spans="1:13" ht="12.75" customHeight="1">
      <c r="C8" s="9" t="s">
        <v>30</v>
      </c>
      <c r="D8" s="10"/>
      <c r="F8" s="10"/>
      <c r="G8" s="10"/>
      <c r="H8" s="10"/>
      <c r="I8" s="10"/>
      <c r="J8" s="31" t="s">
        <v>44</v>
      </c>
      <c r="K8" s="32"/>
      <c r="L8" s="32"/>
      <c r="M8" s="33"/>
    </row>
    <row r="9" spans="1:13" ht="15.75">
      <c r="C9" s="9" t="s">
        <v>31</v>
      </c>
      <c r="J9" s="34" t="s">
        <v>48</v>
      </c>
      <c r="K9" s="32"/>
      <c r="L9" s="32"/>
      <c r="M9" s="33"/>
    </row>
    <row r="10" spans="1:13" ht="15.75">
      <c r="C10" s="9" t="s">
        <v>32</v>
      </c>
      <c r="J10" s="35" t="s">
        <v>49</v>
      </c>
      <c r="K10" s="36"/>
      <c r="L10" s="36"/>
      <c r="M10" s="37"/>
    </row>
    <row r="11" spans="1:13" ht="13.5" thickBot="1">
      <c r="C11" s="9" t="s">
        <v>33</v>
      </c>
    </row>
    <row r="12" spans="1:13" ht="12.75" customHeight="1" thickBot="1">
      <c r="I12" s="51" t="s">
        <v>34</v>
      </c>
      <c r="J12" s="52"/>
      <c r="K12" s="52"/>
      <c r="L12" s="44" t="s">
        <v>37</v>
      </c>
      <c r="M12" s="44"/>
    </row>
    <row r="13" spans="1:13" ht="12.75" customHeight="1" thickBot="1">
      <c r="I13" s="53"/>
      <c r="J13" s="54"/>
      <c r="K13" s="54"/>
      <c r="L13" s="44"/>
      <c r="M13" s="44"/>
    </row>
    <row r="14" spans="1:13" ht="12.75" customHeight="1" thickBot="1">
      <c r="I14" s="55"/>
      <c r="J14" s="56"/>
      <c r="K14" s="56"/>
      <c r="L14" s="44"/>
      <c r="M14" s="44"/>
    </row>
    <row r="15" spans="1:13" ht="45.75" thickBot="1">
      <c r="A15" s="3" t="s">
        <v>9</v>
      </c>
      <c r="B15" s="15" t="s">
        <v>25</v>
      </c>
      <c r="C15" s="15" t="s">
        <v>7</v>
      </c>
      <c r="D15" s="16" t="s">
        <v>0</v>
      </c>
      <c r="E15" s="15" t="s">
        <v>2</v>
      </c>
      <c r="F15" s="16" t="s">
        <v>3</v>
      </c>
      <c r="G15" s="16" t="s">
        <v>4</v>
      </c>
      <c r="H15" s="15" t="s">
        <v>6</v>
      </c>
      <c r="I15" s="11" t="s">
        <v>10</v>
      </c>
      <c r="J15" s="13" t="s">
        <v>11</v>
      </c>
      <c r="K15" s="18" t="s">
        <v>42</v>
      </c>
      <c r="L15" s="20" t="s">
        <v>35</v>
      </c>
      <c r="M15" s="20" t="s">
        <v>36</v>
      </c>
    </row>
    <row r="16" spans="1:13" ht="90.75" thickBot="1">
      <c r="A16" s="4"/>
      <c r="B16" s="5" t="s">
        <v>23</v>
      </c>
      <c r="C16" s="58" t="s">
        <v>8</v>
      </c>
      <c r="D16" s="6" t="s">
        <v>1</v>
      </c>
      <c r="E16" s="7" t="s">
        <v>18</v>
      </c>
      <c r="F16" s="17">
        <v>1000</v>
      </c>
      <c r="G16" s="17">
        <v>2500</v>
      </c>
      <c r="H16" s="17">
        <v>6.5</v>
      </c>
      <c r="I16" s="12">
        <v>1850</v>
      </c>
      <c r="J16" s="14">
        <v>1800</v>
      </c>
      <c r="K16" s="19">
        <v>1650</v>
      </c>
      <c r="L16" s="21">
        <v>0</v>
      </c>
      <c r="M16" s="22">
        <f>IF(L16&lt;=49,I16*L16,IF(L16&lt;150,L16*J16,IF(L16&gt;=150,L16*K16)))</f>
        <v>0</v>
      </c>
    </row>
    <row r="17" spans="1:13" ht="68.25" customHeight="1" thickBot="1">
      <c r="A17" s="4"/>
      <c r="B17" s="5" t="s">
        <v>23</v>
      </c>
      <c r="C17" s="58" t="s">
        <v>14</v>
      </c>
      <c r="D17" s="6" t="s">
        <v>12</v>
      </c>
      <c r="E17" s="8" t="s">
        <v>15</v>
      </c>
      <c r="F17" s="17">
        <v>1000</v>
      </c>
      <c r="G17" s="17">
        <v>2500</v>
      </c>
      <c r="H17" s="17">
        <v>9</v>
      </c>
      <c r="I17" s="12">
        <v>2250</v>
      </c>
      <c r="J17" s="14">
        <v>2150</v>
      </c>
      <c r="K17" s="19">
        <v>2000</v>
      </c>
      <c r="L17" s="21">
        <v>0</v>
      </c>
      <c r="M17" s="22">
        <f>IF(L17&lt;=49,I17*L17,IF(L17&lt;150,L17*J17,IF(L17&gt;=150,L17*K17)))</f>
        <v>0</v>
      </c>
    </row>
    <row r="18" spans="1:13" ht="90.75" thickBot="1">
      <c r="A18" s="4"/>
      <c r="B18" s="5" t="s">
        <v>24</v>
      </c>
      <c r="C18" s="58" t="s">
        <v>13</v>
      </c>
      <c r="D18" s="6" t="s">
        <v>12</v>
      </c>
      <c r="E18" s="43" t="s">
        <v>52</v>
      </c>
      <c r="F18" s="17">
        <v>1250</v>
      </c>
      <c r="G18" s="17">
        <v>3500</v>
      </c>
      <c r="H18" s="17">
        <v>8.6999999999999993</v>
      </c>
      <c r="I18" s="12">
        <v>2150</v>
      </c>
      <c r="J18" s="14">
        <v>2100</v>
      </c>
      <c r="K18" s="19">
        <v>1950</v>
      </c>
      <c r="L18" s="21">
        <v>0</v>
      </c>
      <c r="M18" s="22">
        <f>IF(L18&lt;=49,I18*L18,IF(L18&lt;150,L18*J18,IF(L18&gt;=150,L18*K18)))</f>
        <v>0</v>
      </c>
    </row>
    <row r="19" spans="1:13" ht="55.5" customHeight="1" thickBot="1">
      <c r="A19" s="4"/>
      <c r="B19" s="5" t="s">
        <v>22</v>
      </c>
      <c r="C19" s="58" t="s">
        <v>16</v>
      </c>
      <c r="D19" s="6" t="s">
        <v>17</v>
      </c>
      <c r="E19" s="8" t="s">
        <v>15</v>
      </c>
      <c r="F19" s="17">
        <v>1250</v>
      </c>
      <c r="G19" s="17">
        <v>3500</v>
      </c>
      <c r="H19" s="17">
        <v>11</v>
      </c>
      <c r="I19" s="12">
        <v>2250</v>
      </c>
      <c r="J19" s="14">
        <v>2200</v>
      </c>
      <c r="K19" s="19">
        <v>2000</v>
      </c>
      <c r="L19" s="21">
        <v>0</v>
      </c>
      <c r="M19" s="22">
        <f t="shared" ref="M19:M25" si="0">IF(L19&lt;=49,I19*L19,IF(L19&lt;150,L19*J19,IF(L19&gt;=150,L19*K19)))</f>
        <v>0</v>
      </c>
    </row>
    <row r="20" spans="1:13" ht="90.75" thickBot="1">
      <c r="A20" s="4"/>
      <c r="B20" s="5" t="s">
        <v>21</v>
      </c>
      <c r="C20" s="58" t="s">
        <v>8</v>
      </c>
      <c r="D20" s="6" t="s">
        <v>17</v>
      </c>
      <c r="E20" s="7" t="s">
        <v>18</v>
      </c>
      <c r="F20" s="17">
        <v>1000</v>
      </c>
      <c r="G20" s="17">
        <v>2500</v>
      </c>
      <c r="H20" s="17">
        <v>7.5</v>
      </c>
      <c r="I20" s="12">
        <v>1950</v>
      </c>
      <c r="J20" s="14">
        <v>1900</v>
      </c>
      <c r="K20" s="19">
        <v>1750</v>
      </c>
      <c r="L20" s="21">
        <v>0</v>
      </c>
      <c r="M20" s="22">
        <f t="shared" si="0"/>
        <v>0</v>
      </c>
    </row>
    <row r="21" spans="1:13" ht="75" customHeight="1" thickBot="1">
      <c r="A21" s="4"/>
      <c r="B21" s="5" t="s">
        <v>19</v>
      </c>
      <c r="C21" s="58" t="s">
        <v>14</v>
      </c>
      <c r="D21" s="6" t="s">
        <v>17</v>
      </c>
      <c r="E21" s="8" t="s">
        <v>15</v>
      </c>
      <c r="F21" s="17">
        <v>1000</v>
      </c>
      <c r="G21" s="17">
        <v>2500</v>
      </c>
      <c r="H21" s="17">
        <v>10.5</v>
      </c>
      <c r="I21" s="12">
        <v>2500</v>
      </c>
      <c r="J21" s="14">
        <v>2450</v>
      </c>
      <c r="K21" s="19">
        <v>2300</v>
      </c>
      <c r="L21" s="21">
        <v>0</v>
      </c>
      <c r="M21" s="22">
        <f t="shared" si="0"/>
        <v>0</v>
      </c>
    </row>
    <row r="22" spans="1:13" ht="90.75" thickBot="1">
      <c r="A22" s="4"/>
      <c r="B22" s="5" t="s">
        <v>20</v>
      </c>
      <c r="C22" s="58" t="s">
        <v>13</v>
      </c>
      <c r="D22" s="6" t="s">
        <v>17</v>
      </c>
      <c r="E22" s="7" t="s">
        <v>18</v>
      </c>
      <c r="F22" s="17">
        <v>1250</v>
      </c>
      <c r="G22" s="17">
        <v>3500</v>
      </c>
      <c r="H22" s="17">
        <v>9.5</v>
      </c>
      <c r="I22" s="12">
        <v>2450</v>
      </c>
      <c r="J22" s="14">
        <v>2400</v>
      </c>
      <c r="K22" s="19">
        <v>2250</v>
      </c>
      <c r="L22" s="21">
        <v>0</v>
      </c>
      <c r="M22" s="22">
        <f>IF(L22&lt;=49,I22*L22,IF(L22&lt;150,L22*J22,IF(L22&gt;=150,L22*K22)))</f>
        <v>0</v>
      </c>
    </row>
    <row r="23" spans="1:13" ht="69" customHeight="1" thickBot="1">
      <c r="A23" s="4"/>
      <c r="B23" s="5" t="s">
        <v>26</v>
      </c>
      <c r="C23" s="58" t="s">
        <v>16</v>
      </c>
      <c r="D23" s="6" t="s">
        <v>17</v>
      </c>
      <c r="E23" s="8" t="s">
        <v>15</v>
      </c>
      <c r="F23" s="17">
        <v>1250</v>
      </c>
      <c r="G23" s="17">
        <v>3500</v>
      </c>
      <c r="H23" s="17">
        <v>13.5</v>
      </c>
      <c r="I23" s="12">
        <v>2875</v>
      </c>
      <c r="J23" s="14">
        <v>2800</v>
      </c>
      <c r="K23" s="19">
        <v>2650</v>
      </c>
      <c r="L23" s="21">
        <v>0</v>
      </c>
      <c r="M23" s="22">
        <f t="shared" si="0"/>
        <v>0</v>
      </c>
    </row>
    <row r="24" spans="1:13" ht="60.75" thickBot="1">
      <c r="A24" s="4"/>
      <c r="B24" s="5" t="s">
        <v>27</v>
      </c>
      <c r="C24" s="58" t="s">
        <v>14</v>
      </c>
      <c r="D24" s="6" t="s">
        <v>17</v>
      </c>
      <c r="E24" s="43" t="s">
        <v>51</v>
      </c>
      <c r="F24" s="17">
        <v>700</v>
      </c>
      <c r="G24" s="17">
        <v>1500</v>
      </c>
      <c r="H24" s="17">
        <v>5</v>
      </c>
      <c r="I24" s="12">
        <v>1350</v>
      </c>
      <c r="J24" s="14">
        <v>1300</v>
      </c>
      <c r="K24" s="19">
        <v>1100</v>
      </c>
      <c r="L24" s="21">
        <v>0</v>
      </c>
      <c r="M24" s="22">
        <f t="shared" si="0"/>
        <v>0</v>
      </c>
    </row>
    <row r="25" spans="1:13" ht="81" customHeight="1" thickBot="1">
      <c r="A25" s="4"/>
      <c r="B25" s="5" t="s">
        <v>28</v>
      </c>
      <c r="C25" s="58" t="s">
        <v>14</v>
      </c>
      <c r="D25" s="6" t="s">
        <v>17</v>
      </c>
      <c r="E25" s="7" t="s">
        <v>5</v>
      </c>
      <c r="F25" s="17">
        <v>500</v>
      </c>
      <c r="G25" s="17">
        <v>1000</v>
      </c>
      <c r="H25" s="17">
        <v>2.5</v>
      </c>
      <c r="I25" s="12">
        <v>815</v>
      </c>
      <c r="J25" s="14">
        <v>785</v>
      </c>
      <c r="K25" s="19">
        <v>665</v>
      </c>
      <c r="L25" s="21">
        <v>0</v>
      </c>
      <c r="M25" s="22">
        <f t="shared" si="0"/>
        <v>0</v>
      </c>
    </row>
    <row r="26" spans="1:13" ht="26.25">
      <c r="B26" s="2"/>
      <c r="C26" s="2"/>
      <c r="D26" s="2"/>
      <c r="E26" s="2"/>
      <c r="F26" s="2"/>
      <c r="G26" s="2"/>
      <c r="H26" s="2"/>
      <c r="I26" s="2"/>
      <c r="J26" s="2"/>
      <c r="K26" s="45" t="s">
        <v>38</v>
      </c>
      <c r="L26" s="46"/>
      <c r="M26" s="23">
        <f>SUM(M16:M25)</f>
        <v>0</v>
      </c>
    </row>
    <row r="27" spans="1:13" ht="26.25">
      <c r="B27" s="2"/>
      <c r="C27" s="2"/>
      <c r="D27" s="2"/>
      <c r="E27" s="2"/>
      <c r="F27" s="2"/>
      <c r="G27" s="2"/>
      <c r="H27" s="2"/>
      <c r="I27" s="2"/>
      <c r="J27" s="2"/>
      <c r="K27" s="45" t="s">
        <v>39</v>
      </c>
      <c r="L27" s="47"/>
      <c r="M27" s="24">
        <f>ROUNDUP(M26*0.18,0)</f>
        <v>0</v>
      </c>
    </row>
    <row r="28" spans="1:13" ht="28.5">
      <c r="B28" s="2"/>
      <c r="C28" s="2"/>
      <c r="D28" s="2"/>
      <c r="E28" s="2"/>
      <c r="F28" s="2"/>
      <c r="G28" s="2"/>
      <c r="H28" s="2"/>
      <c r="I28" s="2"/>
      <c r="J28" s="2"/>
      <c r="K28" s="48" t="s">
        <v>40</v>
      </c>
      <c r="L28" s="49"/>
      <c r="M28" s="25">
        <f>SUM(M26:M27)</f>
        <v>0</v>
      </c>
    </row>
    <row r="29" spans="1:13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3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3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3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>
      <c r="B45" s="2"/>
      <c r="C45" s="2"/>
      <c r="D45" s="2"/>
      <c r="E45" s="2"/>
      <c r="F45" s="2"/>
      <c r="G45" s="2"/>
      <c r="H45" s="2"/>
      <c r="I45" s="2"/>
      <c r="J45" s="2"/>
      <c r="K45" s="2"/>
    </row>
  </sheetData>
  <sheetProtection algorithmName="SHA-512" hashValue="VwWASwi5wCWRypF99zv8GHrmHNZRbNxX1zmlaDnQC82vtjIQf3jmXOI1ei8Y/K5L5HOUDarMrcvPlF8tXEx/Sg==" saltValue="qsewxZZi9ujMcpLEAGgGSA==" spinCount="100000" sheet="1" objects="1" scenarios="1"/>
  <mergeCells count="7">
    <mergeCell ref="L12:M14"/>
    <mergeCell ref="K26:L26"/>
    <mergeCell ref="K27:L27"/>
    <mergeCell ref="K28:L28"/>
    <mergeCell ref="A1:M2"/>
    <mergeCell ref="I12:K14"/>
    <mergeCell ref="J5:M5"/>
  </mergeCells>
  <dataValidations count="1">
    <dataValidation type="whole" showInputMessage="1" showErrorMessage="1" sqref="L16">
      <formula1>0</formula1>
      <formula2>1E+63</formula2>
    </dataValidation>
  </dataValidations>
  <pageMargins left="0.7" right="0.7" top="0.75" bottom="0.75" header="0.3" footer="0.3"/>
  <pageSetup paperSize="9" scale="4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" sqref="E1:G10"/>
    </sheetView>
  </sheetViews>
  <sheetFormatPr defaultRowHeight="15"/>
  <sheetData>
    <row r="1" spans="1:7" ht="18.75">
      <c r="A1" s="12">
        <v>1650</v>
      </c>
      <c r="B1" s="14">
        <v>1620</v>
      </c>
      <c r="C1" s="19">
        <v>1300</v>
      </c>
      <c r="E1" s="12">
        <f>A1*1.1</f>
        <v>1815.0000000000002</v>
      </c>
      <c r="F1" s="14">
        <f>B1*1.1</f>
        <v>1782.0000000000002</v>
      </c>
      <c r="G1" s="19">
        <f>C1*1.1</f>
        <v>1430.0000000000002</v>
      </c>
    </row>
    <row r="2" spans="1:7" ht="18.75">
      <c r="A2" s="12">
        <v>2070</v>
      </c>
      <c r="B2" s="14">
        <v>1950</v>
      </c>
      <c r="C2" s="19">
        <v>1820</v>
      </c>
      <c r="E2" s="12">
        <f t="shared" ref="E2:E10" si="0">A2*1.1</f>
        <v>2277</v>
      </c>
      <c r="F2" s="14">
        <f t="shared" ref="F2:F10" si="1">B2*1.1</f>
        <v>2145</v>
      </c>
      <c r="G2" s="19">
        <f t="shared" ref="G2:G10" si="2">C2*1.1</f>
        <v>2002.0000000000002</v>
      </c>
    </row>
    <row r="3" spans="1:7" ht="18.75">
      <c r="A3" s="12">
        <v>2050</v>
      </c>
      <c r="B3" s="14">
        <v>1930</v>
      </c>
      <c r="C3" s="19">
        <v>1800</v>
      </c>
      <c r="E3" s="12">
        <f t="shared" si="0"/>
        <v>2255</v>
      </c>
      <c r="F3" s="14">
        <f t="shared" si="1"/>
        <v>2123</v>
      </c>
      <c r="G3" s="19">
        <f t="shared" si="2"/>
        <v>1980.0000000000002</v>
      </c>
    </row>
    <row r="4" spans="1:7" ht="18.75">
      <c r="A4" s="12">
        <v>2040</v>
      </c>
      <c r="B4" s="14">
        <v>2000</v>
      </c>
      <c r="C4" s="19">
        <v>1850</v>
      </c>
      <c r="E4" s="12">
        <f t="shared" si="0"/>
        <v>2244</v>
      </c>
      <c r="F4" s="14">
        <f t="shared" si="1"/>
        <v>2200</v>
      </c>
      <c r="G4" s="19">
        <f t="shared" si="2"/>
        <v>2035.0000000000002</v>
      </c>
    </row>
    <row r="5" spans="1:7" ht="18.75">
      <c r="A5" s="12">
        <v>1750</v>
      </c>
      <c r="B5" s="14">
        <v>1720</v>
      </c>
      <c r="C5" s="19">
        <v>1570</v>
      </c>
      <c r="E5" s="12">
        <f t="shared" si="0"/>
        <v>1925.0000000000002</v>
      </c>
      <c r="F5" s="14">
        <f t="shared" si="1"/>
        <v>1892.0000000000002</v>
      </c>
      <c r="G5" s="19">
        <f t="shared" si="2"/>
        <v>1727.0000000000002</v>
      </c>
    </row>
    <row r="6" spans="1:7" ht="18.75">
      <c r="A6" s="12">
        <v>2270</v>
      </c>
      <c r="B6" s="14">
        <v>2230</v>
      </c>
      <c r="C6" s="19">
        <v>2050</v>
      </c>
      <c r="E6" s="12">
        <f t="shared" si="0"/>
        <v>2497</v>
      </c>
      <c r="F6" s="14">
        <f t="shared" si="1"/>
        <v>2453</v>
      </c>
      <c r="G6" s="19">
        <f t="shared" si="2"/>
        <v>2255</v>
      </c>
    </row>
    <row r="7" spans="1:7" ht="18.75">
      <c r="A7" s="12">
        <v>2210</v>
      </c>
      <c r="B7" s="14">
        <v>2180</v>
      </c>
      <c r="C7" s="19">
        <v>2000</v>
      </c>
      <c r="E7" s="12">
        <f t="shared" si="0"/>
        <v>2431</v>
      </c>
      <c r="F7" s="14">
        <f t="shared" si="1"/>
        <v>2398</v>
      </c>
      <c r="G7" s="19">
        <f t="shared" si="2"/>
        <v>2200</v>
      </c>
    </row>
    <row r="8" spans="1:7" ht="18.75">
      <c r="A8" s="12">
        <v>2610</v>
      </c>
      <c r="B8" s="14">
        <v>2560</v>
      </c>
      <c r="C8" s="19">
        <v>2370</v>
      </c>
      <c r="E8" s="12">
        <f t="shared" si="0"/>
        <v>2871.0000000000005</v>
      </c>
      <c r="F8" s="14">
        <f t="shared" si="1"/>
        <v>2816</v>
      </c>
      <c r="G8" s="19">
        <f t="shared" si="2"/>
        <v>2607</v>
      </c>
    </row>
    <row r="9" spans="1:7" ht="18.75">
      <c r="A9" s="12">
        <v>1200</v>
      </c>
      <c r="B9" s="14">
        <v>1180</v>
      </c>
      <c r="C9" s="19">
        <v>1000</v>
      </c>
      <c r="E9" s="12">
        <f t="shared" si="0"/>
        <v>1320</v>
      </c>
      <c r="F9" s="14">
        <f t="shared" si="1"/>
        <v>1298</v>
      </c>
      <c r="G9" s="19">
        <f t="shared" si="2"/>
        <v>1100</v>
      </c>
    </row>
    <row r="10" spans="1:7" ht="18.75">
      <c r="A10" s="12">
        <v>740</v>
      </c>
      <c r="B10" s="14">
        <v>710</v>
      </c>
      <c r="C10" s="19">
        <v>600</v>
      </c>
      <c r="E10" s="12">
        <f t="shared" si="0"/>
        <v>814.00000000000011</v>
      </c>
      <c r="F10" s="14">
        <f t="shared" si="1"/>
        <v>781.00000000000011</v>
      </c>
      <c r="G10" s="19">
        <f t="shared" si="2"/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Пластиковые паллеты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5</cp:lastModifiedBy>
  <cp:lastPrinted>2016-08-08T14:51:26Z</cp:lastPrinted>
  <dcterms:created xsi:type="dcterms:W3CDTF">2015-12-10T22:37:32Z</dcterms:created>
  <dcterms:modified xsi:type="dcterms:W3CDTF">2016-08-08T15:35:42Z</dcterms:modified>
</cp:coreProperties>
</file>